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7c25590f9da161a3/BRIDGE/YL 2021/"/>
    </mc:Choice>
  </mc:AlternateContent>
  <xr:revisionPtr revIDLastSave="0" documentId="8_{E79AB4E4-B380-4722-A7EA-BE07ED0B9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G45" i="1"/>
  <c r="G34" i="1"/>
  <c r="B34" i="1"/>
  <c r="J23" i="1"/>
  <c r="H23" i="1"/>
  <c r="I12" i="1"/>
  <c r="A44" i="1" l="1"/>
  <c r="A43" i="1"/>
  <c r="A42" i="1"/>
  <c r="A41" i="1"/>
  <c r="A33" i="1"/>
  <c r="A32" i="1"/>
  <c r="A31" i="1"/>
  <c r="A30" i="1"/>
  <c r="A22" i="1"/>
  <c r="A21" i="1"/>
  <c r="A20" i="1"/>
  <c r="A19" i="1"/>
  <c r="A9" i="1"/>
  <c r="A10" i="1"/>
  <c r="A11" i="1"/>
  <c r="A8" i="1"/>
  <c r="O45" i="1" l="1"/>
  <c r="D45" i="1" l="1"/>
  <c r="H34" i="1"/>
  <c r="D23" i="1"/>
  <c r="Q12" i="1"/>
  <c r="N12" i="1"/>
  <c r="P45" i="1" l="1"/>
  <c r="M45" i="1"/>
  <c r="O34" i="1"/>
  <c r="J34" i="1"/>
  <c r="E34" i="1"/>
  <c r="P23" i="1"/>
  <c r="N23" i="1"/>
  <c r="L23" i="1"/>
  <c r="F23" i="1"/>
  <c r="M12" i="1"/>
  <c r="C45" i="1" l="1"/>
  <c r="P34" i="1"/>
  <c r="I34" i="1"/>
  <c r="K12" i="1"/>
  <c r="K23" i="1"/>
  <c r="O23" i="1"/>
  <c r="O24" i="1" s="1"/>
  <c r="Q45" i="1" l="1"/>
  <c r="N45" i="1"/>
  <c r="L45" i="1"/>
  <c r="M46" i="1" s="1"/>
  <c r="K45" i="1"/>
  <c r="I45" i="1"/>
  <c r="H45" i="1"/>
  <c r="F45" i="1"/>
  <c r="E45" i="1"/>
  <c r="B45" i="1"/>
  <c r="Q34" i="1"/>
  <c r="N34" i="1"/>
  <c r="M34" i="1"/>
  <c r="L34" i="1"/>
  <c r="K34" i="1"/>
  <c r="F34" i="1"/>
  <c r="D34" i="1"/>
  <c r="C34" i="1"/>
  <c r="Q23" i="1"/>
  <c r="M23" i="1"/>
  <c r="I23" i="1"/>
  <c r="G23" i="1"/>
  <c r="E23" i="1"/>
  <c r="C23" i="1"/>
  <c r="B23" i="1"/>
  <c r="P12" i="1"/>
  <c r="O12" i="1"/>
  <c r="L12" i="1"/>
  <c r="J12" i="1"/>
  <c r="H12" i="1"/>
  <c r="G12" i="1"/>
  <c r="F12" i="1"/>
  <c r="E12" i="1"/>
  <c r="D12" i="1"/>
  <c r="C12" i="1"/>
  <c r="B12" i="1"/>
  <c r="D13" i="1" l="1"/>
  <c r="D14" i="1" s="1"/>
  <c r="C24" i="1"/>
  <c r="C26" i="1" s="1"/>
  <c r="J46" i="1"/>
  <c r="J47" i="1" s="1"/>
  <c r="F46" i="1"/>
  <c r="F47" i="1" s="1"/>
  <c r="B46" i="1"/>
  <c r="B47" i="1" s="1"/>
  <c r="O35" i="1"/>
  <c r="O37" i="1" s="1"/>
  <c r="K35" i="1"/>
  <c r="K37" i="1" s="1"/>
  <c r="C35" i="1"/>
  <c r="C37" i="1" s="1"/>
  <c r="K24" i="1"/>
  <c r="K26" i="1" s="1"/>
  <c r="G24" i="1"/>
  <c r="G26" i="1" s="1"/>
  <c r="O13" i="1"/>
  <c r="O15" i="1" s="1"/>
  <c r="K13" i="1"/>
  <c r="K15" i="1" s="1"/>
  <c r="G13" i="1"/>
  <c r="G15" i="1" s="1"/>
  <c r="H13" i="1"/>
  <c r="H14" i="1" s="1"/>
  <c r="L13" i="1"/>
  <c r="L14" i="1" s="1"/>
  <c r="P13" i="1"/>
  <c r="P14" i="1" s="1"/>
  <c r="L24" i="1"/>
  <c r="L25" i="1" s="1"/>
  <c r="P24" i="1"/>
  <c r="P25" i="1" s="1"/>
  <c r="D35" i="1"/>
  <c r="D36" i="1" s="1"/>
  <c r="P35" i="1"/>
  <c r="P36" i="1" s="1"/>
  <c r="H46" i="1"/>
  <c r="H47" i="1" s="1"/>
  <c r="P46" i="1"/>
  <c r="P47" i="1" s="1"/>
  <c r="E13" i="1"/>
  <c r="E15" i="1" s="1"/>
  <c r="I13" i="1"/>
  <c r="I15" i="1" s="1"/>
  <c r="M13" i="1"/>
  <c r="M15" i="1" s="1"/>
  <c r="Q13" i="1"/>
  <c r="Q15" i="1" s="1"/>
  <c r="E24" i="1"/>
  <c r="E26" i="1" s="1"/>
  <c r="I24" i="1"/>
  <c r="I26" i="1" s="1"/>
  <c r="M24" i="1"/>
  <c r="M26" i="1" s="1"/>
  <c r="F13" i="1"/>
  <c r="F14" i="1" s="1"/>
  <c r="J13" i="1"/>
  <c r="J14" i="1" s="1"/>
  <c r="N13" i="1"/>
  <c r="N14" i="1" s="1"/>
  <c r="F24" i="1"/>
  <c r="F25" i="1" s="1"/>
  <c r="N24" i="1"/>
  <c r="N25" i="1" s="1"/>
  <c r="B35" i="1"/>
  <c r="B36" i="1" s="1"/>
  <c r="F35" i="1"/>
  <c r="F36" i="1" s="1"/>
  <c r="N35" i="1"/>
  <c r="N36" i="1" s="1"/>
  <c r="N46" i="1"/>
  <c r="N47" i="1" s="1"/>
  <c r="L46" i="1"/>
  <c r="L47" i="1" s="1"/>
  <c r="D46" i="1"/>
  <c r="D47" i="1" s="1"/>
  <c r="L35" i="1"/>
  <c r="L36" i="1" s="1"/>
  <c r="J35" i="1"/>
  <c r="J36" i="1" s="1"/>
  <c r="H35" i="1"/>
  <c r="H36" i="1" s="1"/>
  <c r="G35" i="1"/>
  <c r="G37" i="1" s="1"/>
  <c r="Q24" i="1"/>
  <c r="Q26" i="1" s="1"/>
  <c r="O26" i="1"/>
  <c r="J24" i="1"/>
  <c r="J25" i="1" s="1"/>
  <c r="H24" i="1"/>
  <c r="H25" i="1" s="1"/>
  <c r="D24" i="1"/>
  <c r="D25" i="1" s="1"/>
  <c r="B24" i="1"/>
  <c r="B25" i="1" s="1"/>
  <c r="C13" i="1"/>
  <c r="C15" i="1" s="1"/>
  <c r="B13" i="1"/>
  <c r="B14" i="1" s="1"/>
  <c r="C46" i="1"/>
  <c r="C48" i="1" s="1"/>
  <c r="G46" i="1"/>
  <c r="G48" i="1" s="1"/>
  <c r="K46" i="1"/>
  <c r="K48" i="1" s="1"/>
  <c r="O46" i="1"/>
  <c r="O48" i="1" s="1"/>
  <c r="E35" i="1"/>
  <c r="E37" i="1" s="1"/>
  <c r="I35" i="1"/>
  <c r="I37" i="1" s="1"/>
  <c r="M35" i="1"/>
  <c r="M37" i="1" s="1"/>
  <c r="Q35" i="1"/>
  <c r="Q37" i="1" s="1"/>
  <c r="E46" i="1"/>
  <c r="E48" i="1" s="1"/>
  <c r="I46" i="1"/>
  <c r="I48" i="1" s="1"/>
  <c r="M48" i="1"/>
  <c r="Q46" i="1"/>
  <c r="Q48" i="1" s="1"/>
  <c r="S21" i="1" l="1"/>
  <c r="S20" i="1"/>
  <c r="S42" i="1"/>
  <c r="S10" i="1"/>
  <c r="S9" i="1"/>
  <c r="S31" i="1"/>
  <c r="S32" i="1"/>
  <c r="S43" i="1"/>
  <c r="S52" i="1" l="1"/>
  <c r="S45" i="1"/>
  <c r="S23" i="1"/>
  <c r="S12" i="1"/>
  <c r="S14" i="1" s="1"/>
  <c r="S34" i="1"/>
  <c r="S51" i="1"/>
  <c r="S25" i="1" l="1"/>
  <c r="S36" i="1" s="1"/>
  <c r="S47" i="1" s="1"/>
  <c r="H52" i="1" s="1"/>
</calcChain>
</file>

<file path=xl/sharedStrings.xml><?xml version="1.0" encoding="utf-8"?>
<sst xmlns="http://schemas.openxmlformats.org/spreadsheetml/2006/main" count="139" uniqueCount="59">
  <si>
    <t>Score to Imps</t>
  </si>
  <si>
    <t>Board</t>
  </si>
  <si>
    <t>+ve</t>
  </si>
  <si>
    <t>-ve</t>
  </si>
  <si>
    <t>1st Round Imps</t>
  </si>
  <si>
    <t>Score</t>
  </si>
  <si>
    <t>Totals</t>
  </si>
  <si>
    <t>Net +/-</t>
  </si>
  <si>
    <t>Overall 1</t>
  </si>
  <si>
    <t>Imps  +</t>
  </si>
  <si>
    <t>Imps  -</t>
  </si>
  <si>
    <t>(1 - 8)</t>
  </si>
  <si>
    <t>2nd Round Imps</t>
  </si>
  <si>
    <t>Overall 2</t>
  </si>
  <si>
    <t>(9 -16)</t>
  </si>
  <si>
    <t>Imps to VPs</t>
  </si>
  <si>
    <t>0 - 20</t>
  </si>
  <si>
    <t>1 - 19</t>
  </si>
  <si>
    <t>2 - 18</t>
  </si>
  <si>
    <t>3 - 17</t>
  </si>
  <si>
    <t>Overall 3</t>
  </si>
  <si>
    <t>4 - 16</t>
  </si>
  <si>
    <t>5 - 15</t>
  </si>
  <si>
    <t>(17 - 24)</t>
  </si>
  <si>
    <t>6 - 14</t>
  </si>
  <si>
    <t>7 - 13</t>
  </si>
  <si>
    <t>8 - 12</t>
  </si>
  <si>
    <t>9 - 11</t>
  </si>
  <si>
    <t>10 - 10</t>
  </si>
  <si>
    <t>11 - 9</t>
  </si>
  <si>
    <t>12 - 8</t>
  </si>
  <si>
    <t>13 - 7</t>
  </si>
  <si>
    <t>14 - 6</t>
  </si>
  <si>
    <t>Final Score</t>
  </si>
  <si>
    <t>15 - 5</t>
  </si>
  <si>
    <t>16 - 4</t>
  </si>
  <si>
    <t>(25 - 32)</t>
  </si>
  <si>
    <t>17 - 3</t>
  </si>
  <si>
    <t>18 - 2</t>
  </si>
  <si>
    <t>Total Imps</t>
  </si>
  <si>
    <t>19 - 1</t>
  </si>
  <si>
    <t>20 - 0</t>
  </si>
  <si>
    <t>VPs</t>
  </si>
  <si>
    <t>Do not delete</t>
  </si>
  <si>
    <t>these columns</t>
  </si>
  <si>
    <t>4th Round Imps</t>
  </si>
  <si>
    <t>3rd Round Imps</t>
  </si>
  <si>
    <t>Date</t>
  </si>
  <si>
    <t>Pair  1</t>
  </si>
  <si>
    <t>Pair  2</t>
  </si>
  <si>
    <t>Pair  3</t>
  </si>
  <si>
    <t>Pair  4</t>
  </si>
  <si>
    <t>Round 1</t>
  </si>
  <si>
    <t>Round 4</t>
  </si>
  <si>
    <t>Round 3</t>
  </si>
  <si>
    <t>Round 2</t>
  </si>
  <si>
    <t>Home Team</t>
  </si>
  <si>
    <t>Away Team</t>
  </si>
  <si>
    <t>Teams of 8 Score Sheet With Amended VP Scale 01 July 2021-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</si>
</sst>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 &quot;mmmm&quot; &quot;yyyy"/>
  </numFmts>
  <fonts count="13" x14ac:knownFonts="1">
    <font>
      <sz val="12"/>
      <color indexed="8"/>
      <name val="Verdana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5"/>
      <color indexed="8"/>
      <name val="Arial"/>
      <family val="2"/>
    </font>
    <font>
      <sz val="12"/>
      <color indexed="20"/>
      <name val="Arial"/>
      <family val="2"/>
    </font>
    <font>
      <sz val="12"/>
      <color indexed="24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9">
    <xf numFmtId="0" fontId="0" fillId="0" borderId="0" xfId="0">
      <alignment vertical="top" wrapText="1"/>
    </xf>
    <xf numFmtId="0" fontId="1" fillId="0" borderId="0" xfId="0" applyFont="1" applyAlignment="1"/>
    <xf numFmtId="1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" fontId="3" fillId="0" borderId="29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1" fontId="3" fillId="0" borderId="27" xfId="0" applyNumberFormat="1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vertical="center"/>
    </xf>
    <xf numFmtId="1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6" xfId="0" applyFont="1" applyBorder="1" applyAlignment="1"/>
    <xf numFmtId="1" fontId="5" fillId="0" borderId="26" xfId="0" applyNumberFormat="1" applyFont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3" fillId="0" borderId="48" xfId="0" applyNumberFormat="1" applyFont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1" fillId="7" borderId="8" xfId="0" applyNumberFormat="1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1" fontId="5" fillId="7" borderId="10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8" borderId="44" xfId="0" applyFont="1" applyFill="1" applyBorder="1" applyAlignment="1">
      <alignment horizontal="center" vertical="center"/>
    </xf>
    <xf numFmtId="0" fontId="10" fillId="8" borderId="45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1" fontId="4" fillId="7" borderId="7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" fontId="5" fillId="6" borderId="10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1E3DFF"/>
      <rgbColor rgb="FFAAAAAA"/>
      <rgbColor rgb="FFEAEAEA"/>
      <rgbColor rgb="FFB2DDFF"/>
      <rgbColor rgb="FFDFF8FF"/>
      <rgbColor rgb="FFC2EBFF"/>
      <rgbColor rgb="FFC9EEFF"/>
      <rgbColor rgb="FFD5EDFF"/>
      <rgbColor rgb="FFD5EBFF"/>
      <rgbColor rgb="FFB5E3FF"/>
      <rgbColor rgb="FFFFFFCC"/>
      <rgbColor rgb="FFFF0000"/>
      <rgbColor rgb="FF9ECDFF"/>
      <rgbColor rgb="FFCCFFCC"/>
      <rgbColor rgb="FFA5D0FF"/>
      <rgbColor rgb="FFFFFFFF"/>
      <rgbColor rgb="FFD3EEFF"/>
      <rgbColor rgb="FFDAF6FF"/>
      <rgbColor rgb="FFD9E7FF"/>
      <rgbColor rgb="FFDBEAFF"/>
      <rgbColor rgb="FFBCD2FF"/>
      <rgbColor rgb="FFCECBFF"/>
      <rgbColor rgb="FFDBE5FF"/>
      <rgbColor rgb="FFDBE9FF"/>
      <rgbColor rgb="FFD9EEFF"/>
      <rgbColor rgb="FFD8EAFF"/>
      <rgbColor rgb="FFD0DDFE"/>
      <rgbColor rgb="FFDDE1EB"/>
      <rgbColor rgb="FFD4D9E6"/>
      <rgbColor rgb="FFD3E7FF"/>
      <rgbColor rgb="FFD4EDFE"/>
      <rgbColor rgb="FFD9F2FF"/>
      <rgbColor rgb="FFD7F0FF"/>
      <rgbColor rgb="FFD7E5FF"/>
      <rgbColor rgb="FFE2E8F3"/>
      <rgbColor rgb="FFE7EBF4"/>
      <rgbColor rgb="FFC9D9F8"/>
      <rgbColor rgb="FF00B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56"/>
  <sheetViews>
    <sheetView showGridLines="0" tabSelected="1" view="pageLayout" zoomScale="80" zoomScaleNormal="100" zoomScalePageLayoutView="80" workbookViewId="0">
      <selection activeCell="B8" sqref="B8"/>
    </sheetView>
  </sheetViews>
  <sheetFormatPr defaultColWidth="6.59765625" defaultRowHeight="15.4" customHeight="1" x14ac:dyDescent="0.2"/>
  <cols>
    <col min="1" max="1" width="14" style="1" customWidth="1"/>
    <col min="2" max="17" width="4.3984375" style="1" customWidth="1"/>
    <col min="18" max="18" width="2" style="1" customWidth="1"/>
    <col min="19" max="19" width="9.796875" style="1" customWidth="1"/>
    <col min="20" max="20" width="2.5" style="1" customWidth="1"/>
    <col min="21" max="22" width="5.3984375" style="1" customWidth="1"/>
    <col min="23" max="243" width="6.59765625" style="1" customWidth="1"/>
  </cols>
  <sheetData>
    <row r="1" spans="1:22" ht="18.75" customHeight="1" thickBot="1" x14ac:dyDescent="0.25">
      <c r="A1" s="81" t="s">
        <v>58</v>
      </c>
      <c r="B1" s="82"/>
      <c r="C1" s="82"/>
      <c r="D1" s="82"/>
      <c r="E1" s="82"/>
      <c r="F1" s="82"/>
      <c r="G1" s="82"/>
      <c r="H1" s="83"/>
      <c r="I1" s="22"/>
      <c r="J1" s="73" t="s">
        <v>48</v>
      </c>
      <c r="K1" s="74"/>
      <c r="L1" s="105"/>
      <c r="M1" s="106"/>
      <c r="N1" s="106"/>
      <c r="O1" s="106"/>
      <c r="P1" s="106"/>
      <c r="Q1" s="106"/>
      <c r="R1" s="106"/>
      <c r="S1" s="107"/>
      <c r="T1" s="26"/>
      <c r="U1" s="97" t="s">
        <v>43</v>
      </c>
      <c r="V1" s="98"/>
    </row>
    <row r="2" spans="1:22" ht="18.75" customHeight="1" x14ac:dyDescent="0.2">
      <c r="A2" s="57" t="s">
        <v>56</v>
      </c>
      <c r="B2" s="92"/>
      <c r="C2" s="93"/>
      <c r="D2" s="93"/>
      <c r="E2" s="93"/>
      <c r="F2" s="93"/>
      <c r="G2" s="93"/>
      <c r="H2" s="94"/>
      <c r="I2" s="22"/>
      <c r="J2" s="77" t="s">
        <v>49</v>
      </c>
      <c r="K2" s="78"/>
      <c r="L2" s="108"/>
      <c r="M2" s="109"/>
      <c r="N2" s="109"/>
      <c r="O2" s="109"/>
      <c r="P2" s="109"/>
      <c r="Q2" s="109"/>
      <c r="R2" s="109"/>
      <c r="S2" s="110"/>
      <c r="T2" s="26"/>
      <c r="U2" s="99" t="s">
        <v>44</v>
      </c>
      <c r="V2" s="100"/>
    </row>
    <row r="3" spans="1:22" ht="18.75" customHeight="1" x14ac:dyDescent="0.2">
      <c r="A3" s="58" t="s">
        <v>57</v>
      </c>
      <c r="B3" s="86"/>
      <c r="C3" s="87"/>
      <c r="D3" s="87"/>
      <c r="E3" s="87"/>
      <c r="F3" s="87"/>
      <c r="G3" s="87"/>
      <c r="H3" s="88"/>
      <c r="I3" s="23"/>
      <c r="J3" s="77" t="s">
        <v>50</v>
      </c>
      <c r="K3" s="78"/>
      <c r="L3" s="108"/>
      <c r="M3" s="109"/>
      <c r="N3" s="109"/>
      <c r="O3" s="109"/>
      <c r="P3" s="109"/>
      <c r="Q3" s="109"/>
      <c r="R3" s="109"/>
      <c r="S3" s="110"/>
      <c r="T3" s="26"/>
      <c r="U3" s="103" t="s">
        <v>0</v>
      </c>
      <c r="V3" s="104"/>
    </row>
    <row r="4" spans="1:22" ht="18.75" customHeight="1" thickBot="1" x14ac:dyDescent="0.25">
      <c r="A4" s="59" t="s">
        <v>47</v>
      </c>
      <c r="B4" s="89"/>
      <c r="C4" s="90"/>
      <c r="D4" s="90"/>
      <c r="E4" s="90"/>
      <c r="F4" s="90"/>
      <c r="G4" s="90"/>
      <c r="H4" s="91"/>
      <c r="I4" s="22"/>
      <c r="J4" s="79" t="s">
        <v>51</v>
      </c>
      <c r="K4" s="80"/>
      <c r="L4" s="111"/>
      <c r="M4" s="112"/>
      <c r="N4" s="112"/>
      <c r="O4" s="112"/>
      <c r="P4" s="112"/>
      <c r="Q4" s="112"/>
      <c r="R4" s="112"/>
      <c r="S4" s="113"/>
      <c r="T4" s="26"/>
      <c r="U4" s="60">
        <v>10</v>
      </c>
      <c r="V4" s="60">
        <v>0</v>
      </c>
    </row>
    <row r="5" spans="1:22" ht="18.75" customHeight="1" thickBot="1" x14ac:dyDescent="0.2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116"/>
      <c r="M5" s="116"/>
      <c r="N5" s="116"/>
      <c r="O5" s="116"/>
      <c r="P5" s="116"/>
      <c r="Q5" s="116"/>
      <c r="R5" s="116"/>
      <c r="S5" s="116"/>
      <c r="T5" s="21"/>
      <c r="U5" s="60">
        <v>11</v>
      </c>
      <c r="V5" s="60">
        <v>1</v>
      </c>
    </row>
    <row r="6" spans="1:22" ht="18.75" customHeight="1" thickBot="1" x14ac:dyDescent="0.25">
      <c r="A6" s="49" t="s">
        <v>1</v>
      </c>
      <c r="B6" s="84">
        <v>1</v>
      </c>
      <c r="C6" s="85"/>
      <c r="D6" s="95">
        <v>2</v>
      </c>
      <c r="E6" s="96"/>
      <c r="F6" s="84">
        <v>3</v>
      </c>
      <c r="G6" s="85"/>
      <c r="H6" s="95">
        <v>4</v>
      </c>
      <c r="I6" s="96"/>
      <c r="J6" s="84">
        <v>5</v>
      </c>
      <c r="K6" s="85"/>
      <c r="L6" s="114">
        <v>6</v>
      </c>
      <c r="M6" s="115"/>
      <c r="N6" s="84">
        <v>7</v>
      </c>
      <c r="O6" s="85"/>
      <c r="P6" s="114">
        <v>8</v>
      </c>
      <c r="Q6" s="115"/>
      <c r="R6" s="23"/>
      <c r="S6" s="30"/>
      <c r="T6" s="26"/>
      <c r="U6" s="60">
        <v>41</v>
      </c>
      <c r="V6" s="60">
        <v>2</v>
      </c>
    </row>
    <row r="7" spans="1:22" ht="18.75" customHeight="1" thickBot="1" x14ac:dyDescent="0.25">
      <c r="A7" s="50" t="s">
        <v>52</v>
      </c>
      <c r="B7" s="55" t="s">
        <v>2</v>
      </c>
      <c r="C7" s="56" t="s">
        <v>3</v>
      </c>
      <c r="D7" s="41" t="s">
        <v>2</v>
      </c>
      <c r="E7" s="42" t="s">
        <v>3</v>
      </c>
      <c r="F7" s="55" t="s">
        <v>2</v>
      </c>
      <c r="G7" s="56" t="s">
        <v>3</v>
      </c>
      <c r="H7" s="41" t="s">
        <v>2</v>
      </c>
      <c r="I7" s="42" t="s">
        <v>3</v>
      </c>
      <c r="J7" s="55" t="s">
        <v>2</v>
      </c>
      <c r="K7" s="56" t="s">
        <v>3</v>
      </c>
      <c r="L7" s="41" t="s">
        <v>2</v>
      </c>
      <c r="M7" s="42" t="s">
        <v>3</v>
      </c>
      <c r="N7" s="55" t="s">
        <v>2</v>
      </c>
      <c r="O7" s="56" t="s">
        <v>3</v>
      </c>
      <c r="P7" s="41" t="s">
        <v>2</v>
      </c>
      <c r="Q7" s="42" t="s">
        <v>3</v>
      </c>
      <c r="R7" s="23"/>
      <c r="S7" s="30"/>
      <c r="T7" s="29"/>
      <c r="U7" s="60">
        <v>81</v>
      </c>
      <c r="V7" s="60">
        <v>3</v>
      </c>
    </row>
    <row r="8" spans="1:22" ht="18.75" customHeight="1" thickBot="1" x14ac:dyDescent="0.25">
      <c r="A8" s="72">
        <f>L1</f>
        <v>0</v>
      </c>
      <c r="B8" s="2"/>
      <c r="C8" s="3"/>
      <c r="D8" s="2"/>
      <c r="E8" s="3"/>
      <c r="F8" s="2"/>
      <c r="G8" s="3"/>
      <c r="H8" s="2"/>
      <c r="I8" s="3"/>
      <c r="J8" s="2"/>
      <c r="K8" s="3"/>
      <c r="L8" s="2"/>
      <c r="M8" s="3"/>
      <c r="N8" s="2"/>
      <c r="O8" s="3"/>
      <c r="P8" s="2"/>
      <c r="Q8" s="3"/>
      <c r="R8" s="23"/>
      <c r="S8" s="67" t="s">
        <v>4</v>
      </c>
      <c r="T8" s="35"/>
      <c r="U8" s="60">
        <v>121</v>
      </c>
      <c r="V8" s="60">
        <v>4</v>
      </c>
    </row>
    <row r="9" spans="1:22" ht="18.75" customHeight="1" thickBot="1" x14ac:dyDescent="0.25">
      <c r="A9" s="69">
        <f>L2</f>
        <v>0</v>
      </c>
      <c r="B9" s="4"/>
      <c r="C9" s="5"/>
      <c r="D9" s="4"/>
      <c r="E9" s="5"/>
      <c r="F9" s="4"/>
      <c r="G9" s="5"/>
      <c r="H9" s="4"/>
      <c r="I9" s="5"/>
      <c r="J9" s="4"/>
      <c r="K9" s="5"/>
      <c r="L9" s="4"/>
      <c r="M9" s="5"/>
      <c r="N9" s="4"/>
      <c r="O9" s="5"/>
      <c r="P9" s="4"/>
      <c r="Q9" s="5"/>
      <c r="R9" s="31"/>
      <c r="S9" s="40">
        <f>SUM(B14:Q14)</f>
        <v>0</v>
      </c>
      <c r="T9" s="27"/>
      <c r="U9" s="60">
        <v>161</v>
      </c>
      <c r="V9" s="60">
        <v>5</v>
      </c>
    </row>
    <row r="10" spans="1:22" ht="18.75" customHeight="1" thickBot="1" x14ac:dyDescent="0.25">
      <c r="A10" s="69">
        <f>L3</f>
        <v>0</v>
      </c>
      <c r="B10" s="4"/>
      <c r="C10" s="5"/>
      <c r="D10" s="4"/>
      <c r="E10" s="5"/>
      <c r="F10" s="4"/>
      <c r="G10" s="5"/>
      <c r="H10" s="4"/>
      <c r="I10" s="5"/>
      <c r="J10" s="4"/>
      <c r="K10" s="5"/>
      <c r="L10" s="4"/>
      <c r="M10" s="5"/>
      <c r="N10" s="4"/>
      <c r="O10" s="5"/>
      <c r="P10" s="4"/>
      <c r="Q10" s="5"/>
      <c r="R10" s="31"/>
      <c r="S10" s="40">
        <f>SUM(B15:Q15)</f>
        <v>0</v>
      </c>
      <c r="T10" s="27"/>
      <c r="U10" s="60">
        <v>211</v>
      </c>
      <c r="V10" s="60">
        <v>6</v>
      </c>
    </row>
    <row r="11" spans="1:22" ht="18.75" customHeight="1" thickBot="1" x14ac:dyDescent="0.25">
      <c r="A11" s="70">
        <f>L4</f>
        <v>0</v>
      </c>
      <c r="B11" s="65"/>
      <c r="C11" s="66"/>
      <c r="D11" s="65"/>
      <c r="E11" s="66"/>
      <c r="F11" s="65"/>
      <c r="G11" s="66"/>
      <c r="H11" s="65"/>
      <c r="I11" s="66"/>
      <c r="J11" s="65"/>
      <c r="K11" s="66"/>
      <c r="L11" s="65"/>
      <c r="M11" s="66"/>
      <c r="N11" s="65"/>
      <c r="O11" s="66"/>
      <c r="P11" s="65"/>
      <c r="Q11" s="66"/>
      <c r="R11" s="31"/>
      <c r="S11" s="49" t="s">
        <v>5</v>
      </c>
      <c r="T11" s="27"/>
      <c r="U11" s="60">
        <v>261</v>
      </c>
      <c r="V11" s="60">
        <v>7</v>
      </c>
    </row>
    <row r="12" spans="1:22" ht="18.75" customHeight="1" thickBot="1" x14ac:dyDescent="0.25">
      <c r="A12" s="6" t="s">
        <v>6</v>
      </c>
      <c r="B12" s="7">
        <f t="shared" ref="B12:Q12" si="0">SUM(B8:B11)</f>
        <v>0</v>
      </c>
      <c r="C12" s="8">
        <f t="shared" si="0"/>
        <v>0</v>
      </c>
      <c r="D12" s="7">
        <f t="shared" si="0"/>
        <v>0</v>
      </c>
      <c r="E12" s="8">
        <f t="shared" si="0"/>
        <v>0</v>
      </c>
      <c r="F12" s="7">
        <f t="shared" si="0"/>
        <v>0</v>
      </c>
      <c r="G12" s="8">
        <f t="shared" si="0"/>
        <v>0</v>
      </c>
      <c r="H12" s="7">
        <f t="shared" si="0"/>
        <v>0</v>
      </c>
      <c r="I12" s="63">
        <f t="shared" si="0"/>
        <v>0</v>
      </c>
      <c r="J12" s="7">
        <f t="shared" si="0"/>
        <v>0</v>
      </c>
      <c r="K12" s="63">
        <f t="shared" si="0"/>
        <v>0</v>
      </c>
      <c r="L12" s="7">
        <f t="shared" si="0"/>
        <v>0</v>
      </c>
      <c r="M12" s="63">
        <f t="shared" si="0"/>
        <v>0</v>
      </c>
      <c r="N12" s="64">
        <f t="shared" si="0"/>
        <v>0</v>
      </c>
      <c r="O12" s="8">
        <f t="shared" si="0"/>
        <v>0</v>
      </c>
      <c r="P12" s="7">
        <f t="shared" si="0"/>
        <v>0</v>
      </c>
      <c r="Q12" s="8">
        <f t="shared" si="0"/>
        <v>0</v>
      </c>
      <c r="S12" s="40">
        <f>S9-S10</f>
        <v>0</v>
      </c>
      <c r="T12" s="27"/>
      <c r="U12" s="60">
        <v>311</v>
      </c>
      <c r="V12" s="60">
        <v>8</v>
      </c>
    </row>
    <row r="13" spans="1:22" ht="18.75" customHeight="1" thickBot="1" x14ac:dyDescent="0.25">
      <c r="A13" s="9" t="s">
        <v>7</v>
      </c>
      <c r="B13" s="10">
        <f>IF(B12&gt;C12,B12-C12,0)</f>
        <v>0</v>
      </c>
      <c r="C13" s="11">
        <f>IF(B12&lt;C12,C12-B12,0)</f>
        <v>0</v>
      </c>
      <c r="D13" s="10">
        <f>IF(D12&gt;E12,D12-E12,0)</f>
        <v>0</v>
      </c>
      <c r="E13" s="11">
        <f>IF(D12&lt;E12,E12-D12,0)</f>
        <v>0</v>
      </c>
      <c r="F13" s="10">
        <f>IF(F12&gt;G12,F12-G12,0)</f>
        <v>0</v>
      </c>
      <c r="G13" s="11">
        <f>IF(F12&lt;G12,G12-F12,0)</f>
        <v>0</v>
      </c>
      <c r="H13" s="10">
        <f>IF(H12&gt;I12,H12-I12,0)</f>
        <v>0</v>
      </c>
      <c r="I13" s="11">
        <f>IF(H12&lt;I12,I12-H12,0)</f>
        <v>0</v>
      </c>
      <c r="J13" s="10">
        <f>IF(J12&gt;K12,J12-K12,0)</f>
        <v>0</v>
      </c>
      <c r="K13" s="11">
        <f>IF(J12&lt;K12,K12-J12,0)</f>
        <v>0</v>
      </c>
      <c r="L13" s="10">
        <f>IF(L12&gt;M12,L12-M12,0)</f>
        <v>0</v>
      </c>
      <c r="M13" s="11">
        <f>IF(L12&lt;M12,M12-L12,0)</f>
        <v>0</v>
      </c>
      <c r="N13" s="10">
        <f>IF(N12&gt;O12,N12-O12,0)</f>
        <v>0</v>
      </c>
      <c r="O13" s="11">
        <f>IF(N12&lt;O12,O12-N12,0)</f>
        <v>0</v>
      </c>
      <c r="P13" s="10">
        <f>IF(P12&gt;Q12,P12-Q12,0)</f>
        <v>0</v>
      </c>
      <c r="Q13" s="11">
        <f>IF(P12&lt;Q12,Q12-P12,0)</f>
        <v>0</v>
      </c>
      <c r="R13" s="32"/>
      <c r="S13" s="49" t="s">
        <v>8</v>
      </c>
      <c r="T13" s="28"/>
      <c r="U13" s="60">
        <v>361</v>
      </c>
      <c r="V13" s="60">
        <v>9</v>
      </c>
    </row>
    <row r="14" spans="1:22" ht="18.75" customHeight="1" thickBot="1" x14ac:dyDescent="0.25">
      <c r="A14" s="12" t="s">
        <v>9</v>
      </c>
      <c r="B14" s="13">
        <f>IF(B13&lt;&gt;0,VLOOKUP(B13,$U$4:$V$28,2),0)</f>
        <v>0</v>
      </c>
      <c r="C14" s="14"/>
      <c r="D14" s="13">
        <f>IF(D13&lt;&gt;0,VLOOKUP(D13,$U$4:$V$28,2),0)</f>
        <v>0</v>
      </c>
      <c r="E14" s="14"/>
      <c r="F14" s="13">
        <f>IF(F13&lt;&gt;0,VLOOKUP(F13,$U$4:$V$28,2),0)</f>
        <v>0</v>
      </c>
      <c r="G14" s="14"/>
      <c r="H14" s="13">
        <f>IF(H13&lt;&gt;0,VLOOKUP(H13,$U$4:$V$28,2),0)</f>
        <v>0</v>
      </c>
      <c r="I14" s="14"/>
      <c r="J14" s="13">
        <f>IF(J13&lt;&gt;0,VLOOKUP(J13,$U$4:$V$28,2),0)</f>
        <v>0</v>
      </c>
      <c r="K14" s="14"/>
      <c r="L14" s="13">
        <f>IF(L13&lt;&gt;0,VLOOKUP(L13,$U$4:$V$28,2),0)</f>
        <v>0</v>
      </c>
      <c r="M14" s="14"/>
      <c r="N14" s="13">
        <f>IF(N13&lt;&gt;0,VLOOKUP(N13,$U$4:$V$28,2),0)</f>
        <v>0</v>
      </c>
      <c r="O14" s="14"/>
      <c r="P14" s="13">
        <f>IF(P13&lt;&gt;0,VLOOKUP(P13,$U$4:$V$28,2),0)</f>
        <v>0</v>
      </c>
      <c r="Q14" s="14"/>
      <c r="R14" s="32"/>
      <c r="S14" s="40">
        <f>S12</f>
        <v>0</v>
      </c>
      <c r="T14" s="28"/>
      <c r="U14" s="60">
        <v>421</v>
      </c>
      <c r="V14" s="60">
        <v>10</v>
      </c>
    </row>
    <row r="15" spans="1:22" ht="18.75" customHeight="1" thickBot="1" x14ac:dyDescent="0.25">
      <c r="A15" s="15" t="s">
        <v>10</v>
      </c>
      <c r="B15" s="16"/>
      <c r="C15" s="17">
        <f>IF(C13&lt;&gt;0,VLOOKUP(C13,$U$4:$V$28,2),0)</f>
        <v>0</v>
      </c>
      <c r="D15" s="16"/>
      <c r="E15" s="17">
        <f>IF(E13&lt;&gt;0,VLOOKUP(E13,$U$4:$V$28,2),0)</f>
        <v>0</v>
      </c>
      <c r="F15" s="16"/>
      <c r="G15" s="17">
        <f>IF(G13&lt;&gt;0,VLOOKUP(G13,$U$4:$V$28,2),0)</f>
        <v>0</v>
      </c>
      <c r="H15" s="16"/>
      <c r="I15" s="17">
        <f>IF(I13&lt;&gt;0,VLOOKUP(I13,$U$4:$V$28,2),0)</f>
        <v>0</v>
      </c>
      <c r="J15" s="16"/>
      <c r="K15" s="17">
        <f>IF(K13&lt;&gt;0,VLOOKUP(K13,$U$4:$V$28,2),0)</f>
        <v>0</v>
      </c>
      <c r="L15" s="16"/>
      <c r="M15" s="17">
        <f>IF(M13&lt;&gt;0,VLOOKUP(M13,$U$4:$V$28,2),0)</f>
        <v>0</v>
      </c>
      <c r="N15" s="16"/>
      <c r="O15" s="17">
        <f>IF(O13&lt;&gt;0,VLOOKUP(O13,$U$4:$V$28,2),0)</f>
        <v>0</v>
      </c>
      <c r="P15" s="16"/>
      <c r="Q15" s="17">
        <f>IF(Q13&lt;&gt;0,VLOOKUP(Q13,$U$4:$V$28,2),0)</f>
        <v>0</v>
      </c>
      <c r="R15" s="32"/>
      <c r="S15" s="18" t="s">
        <v>11</v>
      </c>
      <c r="T15" s="28"/>
      <c r="U15" s="60">
        <v>491</v>
      </c>
      <c r="V15" s="60">
        <v>11</v>
      </c>
    </row>
    <row r="16" spans="1:22" ht="18.75" customHeight="1" thickBot="1" x14ac:dyDescent="0.25">
      <c r="R16" s="21"/>
      <c r="T16" s="26"/>
      <c r="U16" s="60">
        <v>591</v>
      </c>
      <c r="V16" s="60">
        <v>12</v>
      </c>
    </row>
    <row r="17" spans="1:22" ht="18.75" customHeight="1" thickBot="1" x14ac:dyDescent="0.25">
      <c r="A17" s="49" t="s">
        <v>1</v>
      </c>
      <c r="B17" s="95">
        <v>9</v>
      </c>
      <c r="C17" s="96"/>
      <c r="D17" s="117">
        <v>10</v>
      </c>
      <c r="E17" s="118"/>
      <c r="F17" s="95">
        <v>11</v>
      </c>
      <c r="G17" s="96"/>
      <c r="H17" s="117">
        <v>12</v>
      </c>
      <c r="I17" s="118"/>
      <c r="J17" s="95">
        <v>13</v>
      </c>
      <c r="K17" s="96"/>
      <c r="L17" s="117">
        <v>14</v>
      </c>
      <c r="M17" s="118"/>
      <c r="N17" s="95">
        <v>15</v>
      </c>
      <c r="O17" s="96"/>
      <c r="P17" s="117">
        <v>16</v>
      </c>
      <c r="Q17" s="118"/>
      <c r="R17" s="37"/>
      <c r="S17" s="30"/>
      <c r="T17" s="26"/>
      <c r="U17" s="60">
        <v>741</v>
      </c>
      <c r="V17" s="60">
        <v>13</v>
      </c>
    </row>
    <row r="18" spans="1:22" ht="18.75" customHeight="1" thickBot="1" x14ac:dyDescent="0.25">
      <c r="A18" s="50" t="s">
        <v>55</v>
      </c>
      <c r="B18" s="43" t="s">
        <v>2</v>
      </c>
      <c r="C18" s="44" t="s">
        <v>3</v>
      </c>
      <c r="D18" s="53" t="s">
        <v>2</v>
      </c>
      <c r="E18" s="54" t="s">
        <v>3</v>
      </c>
      <c r="F18" s="43" t="s">
        <v>2</v>
      </c>
      <c r="G18" s="44" t="s">
        <v>3</v>
      </c>
      <c r="H18" s="53" t="s">
        <v>2</v>
      </c>
      <c r="I18" s="54" t="s">
        <v>3</v>
      </c>
      <c r="J18" s="43" t="s">
        <v>2</v>
      </c>
      <c r="K18" s="44" t="s">
        <v>3</v>
      </c>
      <c r="L18" s="53" t="s">
        <v>2</v>
      </c>
      <c r="M18" s="54" t="s">
        <v>3</v>
      </c>
      <c r="N18" s="43" t="s">
        <v>2</v>
      </c>
      <c r="O18" s="44" t="s">
        <v>3</v>
      </c>
      <c r="P18" s="53" t="s">
        <v>2</v>
      </c>
      <c r="Q18" s="54" t="s">
        <v>3</v>
      </c>
      <c r="R18" s="23"/>
      <c r="S18" s="30"/>
      <c r="T18" s="35"/>
      <c r="U18" s="60">
        <v>891</v>
      </c>
      <c r="V18" s="60">
        <v>14</v>
      </c>
    </row>
    <row r="19" spans="1:22" ht="18.75" customHeight="1" thickBot="1" x14ac:dyDescent="0.25">
      <c r="A19" s="68">
        <f>L1</f>
        <v>0</v>
      </c>
      <c r="B19" s="2"/>
      <c r="C19" s="3"/>
      <c r="D19" s="2"/>
      <c r="E19" s="3"/>
      <c r="F19" s="2"/>
      <c r="G19" s="3"/>
      <c r="H19" s="2"/>
      <c r="I19" s="3"/>
      <c r="J19" s="2"/>
      <c r="K19" s="3"/>
      <c r="L19" s="2"/>
      <c r="M19" s="3"/>
      <c r="N19" s="2"/>
      <c r="O19" s="3"/>
      <c r="P19" s="2"/>
      <c r="Q19" s="3"/>
      <c r="R19" s="23"/>
      <c r="S19" s="67" t="s">
        <v>12</v>
      </c>
      <c r="T19" s="35"/>
      <c r="U19" s="60">
        <v>1091</v>
      </c>
      <c r="V19" s="60">
        <v>15</v>
      </c>
    </row>
    <row r="20" spans="1:22" ht="18.75" customHeight="1" thickBot="1" x14ac:dyDescent="0.25">
      <c r="A20" s="69">
        <f>L2</f>
        <v>0</v>
      </c>
      <c r="B20" s="4"/>
      <c r="C20" s="5"/>
      <c r="D20" s="4"/>
      <c r="E20" s="5"/>
      <c r="F20" s="4"/>
      <c r="G20" s="5"/>
      <c r="H20" s="4"/>
      <c r="I20" s="5"/>
      <c r="J20" s="4"/>
      <c r="K20" s="5"/>
      <c r="L20" s="4"/>
      <c r="M20" s="5"/>
      <c r="N20" s="4"/>
      <c r="O20" s="5"/>
      <c r="P20" s="4"/>
      <c r="Q20" s="5"/>
      <c r="R20" s="23"/>
      <c r="S20" s="71">
        <f>SUM(B25:Q25)</f>
        <v>0</v>
      </c>
      <c r="T20" s="26"/>
      <c r="U20" s="60">
        <v>1291</v>
      </c>
      <c r="V20" s="60">
        <v>16</v>
      </c>
    </row>
    <row r="21" spans="1:22" ht="18.75" customHeight="1" thickBot="1" x14ac:dyDescent="0.25">
      <c r="A21" s="69">
        <f>L3</f>
        <v>0</v>
      </c>
      <c r="B21" s="4"/>
      <c r="C21" s="5"/>
      <c r="D21" s="4"/>
      <c r="E21" s="5"/>
      <c r="F21" s="4"/>
      <c r="G21" s="5"/>
      <c r="H21" s="4"/>
      <c r="I21" s="5"/>
      <c r="J21" s="4"/>
      <c r="K21" s="5"/>
      <c r="L21" s="4"/>
      <c r="M21" s="5"/>
      <c r="N21" s="4"/>
      <c r="O21" s="5"/>
      <c r="P21" s="4"/>
      <c r="Q21" s="5"/>
      <c r="R21" s="23"/>
      <c r="S21" s="40">
        <f>SUM(B26:Q26)</f>
        <v>0</v>
      </c>
      <c r="T21" s="26"/>
      <c r="U21" s="60">
        <v>1491</v>
      </c>
      <c r="V21" s="60">
        <v>17</v>
      </c>
    </row>
    <row r="22" spans="1:22" ht="18.75" customHeight="1" thickBot="1" x14ac:dyDescent="0.25">
      <c r="A22" s="70">
        <f>L4</f>
        <v>0</v>
      </c>
      <c r="B22" s="65"/>
      <c r="C22" s="66"/>
      <c r="D22" s="65"/>
      <c r="E22" s="66"/>
      <c r="F22" s="65"/>
      <c r="G22" s="66"/>
      <c r="H22" s="65"/>
      <c r="I22" s="66"/>
      <c r="J22" s="65"/>
      <c r="K22" s="66"/>
      <c r="L22" s="65"/>
      <c r="M22" s="66"/>
      <c r="N22" s="65"/>
      <c r="O22" s="66"/>
      <c r="P22" s="65"/>
      <c r="Q22" s="66"/>
      <c r="R22" s="31"/>
      <c r="S22" s="49" t="s">
        <v>5</v>
      </c>
      <c r="T22" s="27"/>
      <c r="U22" s="60">
        <v>1741</v>
      </c>
      <c r="V22" s="60">
        <v>18</v>
      </c>
    </row>
    <row r="23" spans="1:22" ht="18.75" customHeight="1" thickBot="1" x14ac:dyDescent="0.25">
      <c r="A23" s="6" t="s">
        <v>6</v>
      </c>
      <c r="B23" s="7">
        <f t="shared" ref="B23:Q23" si="1">SUM(B19:B22)</f>
        <v>0</v>
      </c>
      <c r="C23" s="8">
        <f t="shared" si="1"/>
        <v>0</v>
      </c>
      <c r="D23" s="7">
        <f t="shared" si="1"/>
        <v>0</v>
      </c>
      <c r="E23" s="8">
        <f t="shared" si="1"/>
        <v>0</v>
      </c>
      <c r="F23" s="64">
        <f t="shared" si="1"/>
        <v>0</v>
      </c>
      <c r="G23" s="8">
        <f t="shared" si="1"/>
        <v>0</v>
      </c>
      <c r="H23" s="64">
        <f t="shared" si="1"/>
        <v>0</v>
      </c>
      <c r="I23" s="8">
        <f t="shared" si="1"/>
        <v>0</v>
      </c>
      <c r="J23" s="64">
        <f t="shared" si="1"/>
        <v>0</v>
      </c>
      <c r="K23" s="63">
        <f t="shared" si="1"/>
        <v>0</v>
      </c>
      <c r="L23" s="64">
        <f t="shared" si="1"/>
        <v>0</v>
      </c>
      <c r="M23" s="8">
        <f t="shared" si="1"/>
        <v>0</v>
      </c>
      <c r="N23" s="64">
        <f t="shared" si="1"/>
        <v>0</v>
      </c>
      <c r="O23" s="63">
        <f t="shared" si="1"/>
        <v>0</v>
      </c>
      <c r="P23" s="64">
        <f t="shared" si="1"/>
        <v>0</v>
      </c>
      <c r="Q23" s="8">
        <f t="shared" si="1"/>
        <v>0</v>
      </c>
      <c r="R23" s="32"/>
      <c r="S23" s="40">
        <f>S20-S21</f>
        <v>0</v>
      </c>
      <c r="T23" s="27"/>
      <c r="U23" s="60">
        <v>1991</v>
      </c>
      <c r="V23" s="60">
        <v>19</v>
      </c>
    </row>
    <row r="24" spans="1:22" ht="18.75" customHeight="1" thickBot="1" x14ac:dyDescent="0.25">
      <c r="A24" s="9" t="s">
        <v>7</v>
      </c>
      <c r="B24" s="10">
        <f>IF(B23&gt;C23,B23-C23,0)</f>
        <v>0</v>
      </c>
      <c r="C24" s="11">
        <f>IF(B23&lt;C23,C23-B23,0)</f>
        <v>0</v>
      </c>
      <c r="D24" s="10">
        <f>IF(D23&gt;E23,D23-E23,0)</f>
        <v>0</v>
      </c>
      <c r="E24" s="11">
        <f>IF(D23&lt;E23,E23-D23,0)</f>
        <v>0</v>
      </c>
      <c r="F24" s="10">
        <f>IF(F23&gt;G23,F23-G23,0)</f>
        <v>0</v>
      </c>
      <c r="G24" s="11">
        <f>IF(F23&lt;G23,G23-F23,0)</f>
        <v>0</v>
      </c>
      <c r="H24" s="10">
        <f>IF(H23&gt;I23,H23-I23,0)</f>
        <v>0</v>
      </c>
      <c r="I24" s="11">
        <f>IF(H23&lt;I23,I23-H23,0)</f>
        <v>0</v>
      </c>
      <c r="J24" s="10">
        <f>IF(J23&gt;K23,J23-K23,0)</f>
        <v>0</v>
      </c>
      <c r="K24" s="11">
        <f>IF(J23&lt;K23,K23-J23,0)</f>
        <v>0</v>
      </c>
      <c r="L24" s="10">
        <f>IF(L23&gt;M23,L23-M23,0)</f>
        <v>0</v>
      </c>
      <c r="M24" s="11">
        <f>IF(L23&lt;M23,M23-L23,0)</f>
        <v>0</v>
      </c>
      <c r="N24" s="10">
        <f>IF(N23&gt;O23,N23-O23,0)</f>
        <v>0</v>
      </c>
      <c r="O24" s="11">
        <f>IF(N23&lt;O23,O23-N23,0)</f>
        <v>0</v>
      </c>
      <c r="P24" s="10">
        <f>IF(P23&gt;Q23,P23-Q23,0)</f>
        <v>0</v>
      </c>
      <c r="Q24" s="11">
        <f>IF(P23&lt;Q23,Q23-P23,0)</f>
        <v>0</v>
      </c>
      <c r="R24" s="32"/>
      <c r="S24" s="49" t="s">
        <v>13</v>
      </c>
      <c r="T24" s="28"/>
      <c r="U24" s="60">
        <v>2241</v>
      </c>
      <c r="V24" s="60">
        <v>20</v>
      </c>
    </row>
    <row r="25" spans="1:22" ht="18.75" customHeight="1" thickBot="1" x14ac:dyDescent="0.25">
      <c r="A25" s="12" t="s">
        <v>9</v>
      </c>
      <c r="B25" s="13">
        <f>IF(B24&lt;&gt;0,VLOOKUP(B24,$U$4:$V$28,2),0)</f>
        <v>0</v>
      </c>
      <c r="C25" s="14"/>
      <c r="D25" s="13">
        <f>IF(D24&lt;&gt;0,VLOOKUP(D24,$U$4:$V$28,2),0)</f>
        <v>0</v>
      </c>
      <c r="E25" s="14"/>
      <c r="F25" s="13">
        <f>IF(F24&lt;&gt;0,VLOOKUP(F24,$U$4:$V$28,2),0)</f>
        <v>0</v>
      </c>
      <c r="G25" s="14"/>
      <c r="H25" s="13">
        <f>IF(H24&lt;&gt;0,VLOOKUP(H24,$U$4:$V$28,2),0)</f>
        <v>0</v>
      </c>
      <c r="I25" s="14"/>
      <c r="J25" s="13">
        <f>IF(J24&lt;&gt;0,VLOOKUP(J24,$U$4:$V$28,2),0)</f>
        <v>0</v>
      </c>
      <c r="K25" s="14"/>
      <c r="L25" s="13">
        <f>IF(L24&lt;&gt;0,VLOOKUP(L24,$U$4:$V$28,2),0)</f>
        <v>0</v>
      </c>
      <c r="M25" s="14"/>
      <c r="N25" s="13">
        <f>IF(N24&lt;&gt;0,VLOOKUP(N24,$U$4:$V$28,2),0)</f>
        <v>0</v>
      </c>
      <c r="O25" s="14"/>
      <c r="P25" s="13">
        <f>IF(P24&lt;&gt;0,VLOOKUP(P24,$U$4:$V$28,2),0)</f>
        <v>0</v>
      </c>
      <c r="Q25" s="14"/>
      <c r="R25" s="32"/>
      <c r="S25" s="40">
        <f>S14+S23</f>
        <v>0</v>
      </c>
      <c r="T25" s="28"/>
      <c r="U25" s="60">
        <v>2491</v>
      </c>
      <c r="V25" s="60">
        <v>21</v>
      </c>
    </row>
    <row r="26" spans="1:22" ht="18.75" customHeight="1" thickBot="1" x14ac:dyDescent="0.25">
      <c r="A26" s="15" t="s">
        <v>10</v>
      </c>
      <c r="B26" s="16"/>
      <c r="C26" s="17">
        <f>IF(C24&lt;&gt;0,VLOOKUP(C24,$U$4:$V$28,2),0)</f>
        <v>0</v>
      </c>
      <c r="D26" s="16"/>
      <c r="E26" s="17">
        <f>IF(E24&lt;&gt;0,VLOOKUP(E24,$U$4:$V$28,2),0)</f>
        <v>0</v>
      </c>
      <c r="F26" s="16"/>
      <c r="G26" s="17">
        <f>IF(G24&lt;&gt;0,VLOOKUP(G24,$U$4:$V$28,2),0)</f>
        <v>0</v>
      </c>
      <c r="H26" s="16"/>
      <c r="I26" s="17">
        <f>IF(I24&lt;&gt;0,VLOOKUP(I24,$U$4:$V$28,2),0)</f>
        <v>0</v>
      </c>
      <c r="J26" s="16"/>
      <c r="K26" s="17">
        <f>IF(K24&lt;&gt;0,VLOOKUP(K24,$U$4:$V$28,2),0)</f>
        <v>0</v>
      </c>
      <c r="L26" s="16"/>
      <c r="M26" s="17">
        <f>IF(M24&lt;&gt;0,VLOOKUP(M24,$U$4:$V$28,2),0)</f>
        <v>0</v>
      </c>
      <c r="N26" s="16"/>
      <c r="O26" s="17">
        <f>IF(O24&lt;&gt;0,VLOOKUP(O24,$U$4:$V$28,2),0)</f>
        <v>0</v>
      </c>
      <c r="P26" s="16"/>
      <c r="Q26" s="17">
        <f>IF(Q24&lt;&gt;0,VLOOKUP(Q24,$U$4:$V$28,2),0)</f>
        <v>0</v>
      </c>
      <c r="R26" s="33"/>
      <c r="S26" s="18" t="s">
        <v>14</v>
      </c>
      <c r="T26" s="28"/>
      <c r="U26" s="60">
        <v>2991</v>
      </c>
      <c r="V26" s="60">
        <v>22</v>
      </c>
    </row>
    <row r="27" spans="1:22" ht="18.75" customHeight="1" thickBot="1" x14ac:dyDescent="0.25">
      <c r="R27" s="21"/>
      <c r="T27" s="26"/>
      <c r="U27" s="60">
        <v>3491</v>
      </c>
      <c r="V27" s="60">
        <v>23</v>
      </c>
    </row>
    <row r="28" spans="1:22" ht="18.75" customHeight="1" thickBot="1" x14ac:dyDescent="0.25">
      <c r="A28" s="49" t="s">
        <v>1</v>
      </c>
      <c r="B28" s="117">
        <v>17</v>
      </c>
      <c r="C28" s="118"/>
      <c r="D28" s="95">
        <v>18</v>
      </c>
      <c r="E28" s="96"/>
      <c r="F28" s="117">
        <v>19</v>
      </c>
      <c r="G28" s="118"/>
      <c r="H28" s="95">
        <v>20</v>
      </c>
      <c r="I28" s="96"/>
      <c r="J28" s="117">
        <v>21</v>
      </c>
      <c r="K28" s="118"/>
      <c r="L28" s="95">
        <v>22</v>
      </c>
      <c r="M28" s="96"/>
      <c r="N28" s="117">
        <v>23</v>
      </c>
      <c r="O28" s="118"/>
      <c r="P28" s="95">
        <v>24</v>
      </c>
      <c r="Q28" s="96"/>
      <c r="R28" s="23"/>
      <c r="T28" s="26"/>
      <c r="U28" s="60">
        <v>3991</v>
      </c>
      <c r="V28" s="60">
        <v>24</v>
      </c>
    </row>
    <row r="29" spans="1:22" ht="18.75" customHeight="1" thickBot="1" x14ac:dyDescent="0.25">
      <c r="A29" s="50" t="s">
        <v>54</v>
      </c>
      <c r="B29" s="53" t="s">
        <v>2</v>
      </c>
      <c r="C29" s="54" t="s">
        <v>3</v>
      </c>
      <c r="D29" s="43" t="s">
        <v>2</v>
      </c>
      <c r="E29" s="44" t="s">
        <v>3</v>
      </c>
      <c r="F29" s="53" t="s">
        <v>2</v>
      </c>
      <c r="G29" s="54" t="s">
        <v>3</v>
      </c>
      <c r="H29" s="43" t="s">
        <v>2</v>
      </c>
      <c r="I29" s="44" t="s">
        <v>3</v>
      </c>
      <c r="J29" s="53" t="s">
        <v>2</v>
      </c>
      <c r="K29" s="54" t="s">
        <v>3</v>
      </c>
      <c r="L29" s="43" t="s">
        <v>2</v>
      </c>
      <c r="M29" s="44" t="s">
        <v>3</v>
      </c>
      <c r="N29" s="53" t="s">
        <v>2</v>
      </c>
      <c r="O29" s="54" t="s">
        <v>3</v>
      </c>
      <c r="P29" s="43" t="s">
        <v>2</v>
      </c>
      <c r="Q29" s="44" t="s">
        <v>3</v>
      </c>
      <c r="R29" s="37"/>
      <c r="S29" s="30"/>
      <c r="T29" s="37"/>
      <c r="U29" s="38"/>
      <c r="V29" s="38"/>
    </row>
    <row r="30" spans="1:22" ht="18.75" customHeight="1" thickBot="1" x14ac:dyDescent="0.25">
      <c r="A30" s="68">
        <f>L1</f>
        <v>0</v>
      </c>
      <c r="B30" s="2"/>
      <c r="C30" s="3"/>
      <c r="D30" s="2"/>
      <c r="E30" s="3"/>
      <c r="F30" s="2"/>
      <c r="G30" s="3"/>
      <c r="H30" s="2"/>
      <c r="I30" s="3"/>
      <c r="J30" s="2"/>
      <c r="K30" s="3"/>
      <c r="L30" s="2"/>
      <c r="M30" s="3"/>
      <c r="N30" s="2"/>
      <c r="O30" s="3"/>
      <c r="P30" s="2"/>
      <c r="Q30" s="3"/>
      <c r="R30" s="23"/>
      <c r="S30" s="67" t="s">
        <v>46</v>
      </c>
      <c r="T30" s="35"/>
      <c r="U30" s="101" t="s">
        <v>15</v>
      </c>
      <c r="V30" s="102"/>
    </row>
    <row r="31" spans="1:22" ht="18.75" customHeight="1" thickBot="1" x14ac:dyDescent="0.25">
      <c r="A31" s="69">
        <f>L2</f>
        <v>0</v>
      </c>
      <c r="B31" s="4"/>
      <c r="C31" s="5"/>
      <c r="D31" s="4"/>
      <c r="E31" s="5"/>
      <c r="F31" s="4"/>
      <c r="G31" s="5"/>
      <c r="H31" s="4"/>
      <c r="I31" s="5"/>
      <c r="J31" s="4"/>
      <c r="K31" s="5"/>
      <c r="L31" s="4"/>
      <c r="M31" s="5"/>
      <c r="N31" s="4"/>
      <c r="O31" s="5"/>
      <c r="P31" s="4"/>
      <c r="Q31" s="5"/>
      <c r="R31" s="23"/>
      <c r="S31" s="45">
        <f>SUM(B36:Q36)</f>
        <v>0</v>
      </c>
      <c r="T31" s="26"/>
      <c r="U31" s="60">
        <v>-2000</v>
      </c>
      <c r="V31" s="60" t="s">
        <v>16</v>
      </c>
    </row>
    <row r="32" spans="1:22" ht="18.75" customHeight="1" thickBot="1" x14ac:dyDescent="0.25">
      <c r="A32" s="69">
        <f>L3</f>
        <v>0</v>
      </c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5"/>
      <c r="N32" s="4"/>
      <c r="O32" s="5"/>
      <c r="P32" s="4"/>
      <c r="Q32" s="5"/>
      <c r="R32" s="23"/>
      <c r="S32" s="45">
        <f>SUM(B37:Q37)</f>
        <v>0</v>
      </c>
      <c r="T32" s="26"/>
      <c r="U32" s="60">
        <v>-95</v>
      </c>
      <c r="V32" s="60" t="s">
        <v>17</v>
      </c>
    </row>
    <row r="33" spans="1:22" ht="18.75" customHeight="1" thickBot="1" x14ac:dyDescent="0.25">
      <c r="A33" s="70">
        <f>L4</f>
        <v>0</v>
      </c>
      <c r="B33" s="65"/>
      <c r="C33" s="66"/>
      <c r="D33" s="65"/>
      <c r="E33" s="66"/>
      <c r="F33" s="65"/>
      <c r="G33" s="66"/>
      <c r="H33" s="65"/>
      <c r="I33" s="66"/>
      <c r="J33" s="65"/>
      <c r="K33" s="66"/>
      <c r="L33" s="65"/>
      <c r="M33" s="66"/>
      <c r="N33" s="65"/>
      <c r="O33" s="66"/>
      <c r="P33" s="65"/>
      <c r="Q33" s="66"/>
      <c r="R33" s="31"/>
      <c r="S33" s="49" t="s">
        <v>5</v>
      </c>
      <c r="T33" s="27"/>
      <c r="U33" s="60">
        <v>-77</v>
      </c>
      <c r="V33" s="60" t="s">
        <v>18</v>
      </c>
    </row>
    <row r="34" spans="1:22" ht="18.75" customHeight="1" thickBot="1" x14ac:dyDescent="0.25">
      <c r="A34" s="6" t="s">
        <v>6</v>
      </c>
      <c r="B34" s="64">
        <f t="shared" ref="B34:Q34" si="2">SUM(B30:B33)</f>
        <v>0</v>
      </c>
      <c r="C34" s="8">
        <f t="shared" si="2"/>
        <v>0</v>
      </c>
      <c r="D34" s="7">
        <f t="shared" si="2"/>
        <v>0</v>
      </c>
      <c r="E34" s="63">
        <f t="shared" si="2"/>
        <v>0</v>
      </c>
      <c r="F34" s="7">
        <f t="shared" si="2"/>
        <v>0</v>
      </c>
      <c r="G34" s="63">
        <f t="shared" si="2"/>
        <v>0</v>
      </c>
      <c r="H34" s="7">
        <f t="shared" si="2"/>
        <v>0</v>
      </c>
      <c r="I34" s="63">
        <f t="shared" si="2"/>
        <v>0</v>
      </c>
      <c r="J34" s="64">
        <f t="shared" si="2"/>
        <v>0</v>
      </c>
      <c r="K34" s="8">
        <f t="shared" si="2"/>
        <v>0</v>
      </c>
      <c r="L34" s="7">
        <f t="shared" si="2"/>
        <v>0</v>
      </c>
      <c r="M34" s="8">
        <f t="shared" si="2"/>
        <v>0</v>
      </c>
      <c r="N34" s="7">
        <f t="shared" si="2"/>
        <v>0</v>
      </c>
      <c r="O34" s="63">
        <f t="shared" si="2"/>
        <v>0</v>
      </c>
      <c r="P34" s="64">
        <f t="shared" si="2"/>
        <v>0</v>
      </c>
      <c r="Q34" s="8">
        <f t="shared" si="2"/>
        <v>0</v>
      </c>
      <c r="R34" s="32"/>
      <c r="S34" s="40">
        <f>S31-S32</f>
        <v>0</v>
      </c>
      <c r="T34" s="27"/>
      <c r="U34" s="60">
        <v>-63</v>
      </c>
      <c r="V34" s="60" t="s">
        <v>19</v>
      </c>
    </row>
    <row r="35" spans="1:22" ht="18.75" customHeight="1" thickBot="1" x14ac:dyDescent="0.25">
      <c r="A35" s="9" t="s">
        <v>7</v>
      </c>
      <c r="B35" s="10">
        <f>IF(B34&gt;C34,B34-C34,0)</f>
        <v>0</v>
      </c>
      <c r="C35" s="11">
        <f>IF(B34&lt;C34,C34-B34,0)</f>
        <v>0</v>
      </c>
      <c r="D35" s="10">
        <f>IF(D34&gt;E34,D34-E34,0)</f>
        <v>0</v>
      </c>
      <c r="E35" s="11">
        <f>IF(D34&lt;E34,E34-D34,0)</f>
        <v>0</v>
      </c>
      <c r="F35" s="10">
        <f>IF(F34&gt;G34,F34-G34,0)</f>
        <v>0</v>
      </c>
      <c r="G35" s="11">
        <f>IF(F34&lt;G34,G34-F34,0)</f>
        <v>0</v>
      </c>
      <c r="H35" s="10">
        <f>IF(H34&gt;I34,H34-I34,0)</f>
        <v>0</v>
      </c>
      <c r="I35" s="11">
        <f>IF(H34&lt;I34,I34-H34,0)</f>
        <v>0</v>
      </c>
      <c r="J35" s="10">
        <f>IF(J34&gt;K34,J34-K34,0)</f>
        <v>0</v>
      </c>
      <c r="K35" s="11">
        <f>IF(J34&lt;K34,K34-J34,0)</f>
        <v>0</v>
      </c>
      <c r="L35" s="10">
        <f>IF(L34&gt;M34,L34-M34,0)</f>
        <v>0</v>
      </c>
      <c r="M35" s="11">
        <f>IF(L34&lt;M34,M34-L34,0)</f>
        <v>0</v>
      </c>
      <c r="N35" s="10">
        <f>IF(N34&gt;O34,N34-O34,0)</f>
        <v>0</v>
      </c>
      <c r="O35" s="11">
        <f>IF(N34&lt;O34,O34-N34,0)</f>
        <v>0</v>
      </c>
      <c r="P35" s="10">
        <f>IF(P34&gt;Q34,P34-Q34,0)</f>
        <v>0</v>
      </c>
      <c r="Q35" s="11">
        <f>IF(P34&lt;Q34,Q34-P34,0)</f>
        <v>0</v>
      </c>
      <c r="R35" s="32"/>
      <c r="S35" s="49" t="s">
        <v>20</v>
      </c>
      <c r="T35" s="28"/>
      <c r="U35" s="60">
        <v>-50</v>
      </c>
      <c r="V35" s="60" t="s">
        <v>21</v>
      </c>
    </row>
    <row r="36" spans="1:22" ht="18.75" customHeight="1" thickBot="1" x14ac:dyDescent="0.25">
      <c r="A36" s="12" t="s">
        <v>9</v>
      </c>
      <c r="B36" s="13">
        <f>IF(B35&lt;&gt;0,VLOOKUP(B35,$U$4:$V$28,2),0)</f>
        <v>0</v>
      </c>
      <c r="C36" s="14"/>
      <c r="D36" s="13">
        <f>IF(D35&lt;&gt;0,VLOOKUP(D35,$U$4:$V$28,2),0)</f>
        <v>0</v>
      </c>
      <c r="E36" s="14"/>
      <c r="F36" s="13">
        <f>IF(F35&lt;&gt;0,VLOOKUP(F35,$U$4:$V$28,2),0)</f>
        <v>0</v>
      </c>
      <c r="G36" s="14"/>
      <c r="H36" s="13">
        <f>IF(H35&lt;&gt;0,VLOOKUP(H35,$U$4:$V$28,2),0)</f>
        <v>0</v>
      </c>
      <c r="I36" s="14"/>
      <c r="J36" s="13">
        <f>IF(J35&lt;&gt;0,VLOOKUP(J35,$U$4:$V$28,2),0)</f>
        <v>0</v>
      </c>
      <c r="K36" s="14"/>
      <c r="L36" s="13">
        <f>IF(L35&lt;&gt;0,VLOOKUP(L35,$U$4:$V$28,2),0)</f>
        <v>0</v>
      </c>
      <c r="M36" s="14"/>
      <c r="N36" s="13">
        <f>IF(N35&lt;&gt;0,VLOOKUP(N35,$U$4:$V$28,2),0)</f>
        <v>0</v>
      </c>
      <c r="O36" s="14"/>
      <c r="P36" s="13">
        <f>IF(P35&lt;&gt;0,VLOOKUP(P35,$U$4:$V$28,2),0)</f>
        <v>0</v>
      </c>
      <c r="Q36" s="14"/>
      <c r="R36" s="32"/>
      <c r="S36" s="40">
        <f>S25+S34</f>
        <v>0</v>
      </c>
      <c r="T36" s="28"/>
      <c r="U36" s="60">
        <v>-40</v>
      </c>
      <c r="V36" s="60" t="s">
        <v>22</v>
      </c>
    </row>
    <row r="37" spans="1:22" ht="18.75" customHeight="1" thickBot="1" x14ac:dyDescent="0.25">
      <c r="A37" s="15" t="s">
        <v>10</v>
      </c>
      <c r="B37" s="16"/>
      <c r="C37" s="17">
        <f>IF(C35&lt;&gt;0,VLOOKUP(C35,$U$4:$V$28,2),0)</f>
        <v>0</v>
      </c>
      <c r="D37" s="16"/>
      <c r="E37" s="17">
        <f>IF(E35&lt;&gt;0,VLOOKUP(E35,$U$4:$V$28,2),0)</f>
        <v>0</v>
      </c>
      <c r="F37" s="16"/>
      <c r="G37" s="17">
        <f>IF(G35&lt;&gt;0,VLOOKUP(G35,$U$4:$V$28,2),0)</f>
        <v>0</v>
      </c>
      <c r="H37" s="16"/>
      <c r="I37" s="17">
        <f>IF(I35&lt;&gt;0,VLOOKUP(I35,$U$4:$V$28,2),0)</f>
        <v>0</v>
      </c>
      <c r="J37" s="16"/>
      <c r="K37" s="17">
        <f>IF(K35&lt;&gt;0,VLOOKUP(K35,$U$4:$V$28,2),0)</f>
        <v>0</v>
      </c>
      <c r="L37" s="16"/>
      <c r="M37" s="17">
        <f>IF(M35&lt;&gt;0,VLOOKUP(M35,$U$4:$V$28,2),0)</f>
        <v>0</v>
      </c>
      <c r="N37" s="16"/>
      <c r="O37" s="17">
        <f>IF(O35&lt;&gt;0,VLOOKUP(O35,$U$4:$V$28,2),0)</f>
        <v>0</v>
      </c>
      <c r="P37" s="16"/>
      <c r="Q37" s="17">
        <f>IF(Q35&lt;&gt;0,VLOOKUP(Q35,$U$4:$V$28,2),0)</f>
        <v>0</v>
      </c>
      <c r="R37" s="33"/>
      <c r="S37" s="18" t="s">
        <v>23</v>
      </c>
      <c r="T37" s="28"/>
      <c r="U37" s="60">
        <v>-31</v>
      </c>
      <c r="V37" s="60" t="s">
        <v>24</v>
      </c>
    </row>
    <row r="38" spans="1:22" ht="18.75" customHeight="1" thickBot="1" x14ac:dyDescent="0.25">
      <c r="R38" s="21"/>
      <c r="T38" s="26"/>
      <c r="U38" s="60">
        <v>-23</v>
      </c>
      <c r="V38" s="60" t="s">
        <v>25</v>
      </c>
    </row>
    <row r="39" spans="1:22" ht="18" customHeight="1" thickBot="1" x14ac:dyDescent="0.25">
      <c r="A39" s="49" t="s">
        <v>1</v>
      </c>
      <c r="B39" s="95">
        <v>25</v>
      </c>
      <c r="C39" s="96"/>
      <c r="D39" s="117">
        <v>26</v>
      </c>
      <c r="E39" s="118"/>
      <c r="F39" s="95">
        <v>27</v>
      </c>
      <c r="G39" s="96"/>
      <c r="H39" s="117">
        <v>28</v>
      </c>
      <c r="I39" s="118"/>
      <c r="J39" s="95">
        <v>29</v>
      </c>
      <c r="K39" s="96"/>
      <c r="L39" s="117">
        <v>30</v>
      </c>
      <c r="M39" s="118"/>
      <c r="N39" s="95">
        <v>31</v>
      </c>
      <c r="O39" s="96"/>
      <c r="P39" s="117">
        <v>32</v>
      </c>
      <c r="Q39" s="118"/>
      <c r="R39" s="23"/>
      <c r="T39" s="26"/>
      <c r="U39" s="60">
        <v>-15</v>
      </c>
      <c r="V39" s="60" t="s">
        <v>26</v>
      </c>
    </row>
    <row r="40" spans="1:22" ht="18.75" customHeight="1" thickBot="1" x14ac:dyDescent="0.25">
      <c r="A40" s="50" t="s">
        <v>53</v>
      </c>
      <c r="B40" s="46" t="s">
        <v>2</v>
      </c>
      <c r="C40" s="47" t="s">
        <v>3</v>
      </c>
      <c r="D40" s="51" t="s">
        <v>2</v>
      </c>
      <c r="E40" s="52" t="s">
        <v>3</v>
      </c>
      <c r="F40" s="46" t="s">
        <v>2</v>
      </c>
      <c r="G40" s="47" t="s">
        <v>3</v>
      </c>
      <c r="H40" s="51" t="s">
        <v>2</v>
      </c>
      <c r="I40" s="52" t="s">
        <v>3</v>
      </c>
      <c r="J40" s="46" t="s">
        <v>2</v>
      </c>
      <c r="K40" s="47" t="s">
        <v>3</v>
      </c>
      <c r="L40" s="51" t="s">
        <v>2</v>
      </c>
      <c r="M40" s="52" t="s">
        <v>3</v>
      </c>
      <c r="N40" s="46" t="s">
        <v>2</v>
      </c>
      <c r="O40" s="47" t="s">
        <v>3</v>
      </c>
      <c r="P40" s="51" t="s">
        <v>2</v>
      </c>
      <c r="Q40" s="52" t="s">
        <v>3</v>
      </c>
      <c r="R40" s="23"/>
      <c r="T40" s="35"/>
      <c r="U40" s="60">
        <v>-8</v>
      </c>
      <c r="V40" s="60" t="s">
        <v>27</v>
      </c>
    </row>
    <row r="41" spans="1:22" ht="18.75" customHeight="1" thickBot="1" x14ac:dyDescent="0.25">
      <c r="A41" s="68">
        <f>L1</f>
        <v>0</v>
      </c>
      <c r="B41" s="2"/>
      <c r="C41" s="3"/>
      <c r="D41" s="2"/>
      <c r="E41" s="3"/>
      <c r="F41" s="2"/>
      <c r="G41" s="3"/>
      <c r="H41" s="2"/>
      <c r="I41" s="3"/>
      <c r="J41" s="2"/>
      <c r="K41" s="3"/>
      <c r="L41" s="2"/>
      <c r="M41" s="3"/>
      <c r="N41" s="2"/>
      <c r="O41" s="3"/>
      <c r="P41" s="2"/>
      <c r="Q41" s="3"/>
      <c r="R41" s="37"/>
      <c r="S41" s="67" t="s">
        <v>45</v>
      </c>
      <c r="T41" s="35"/>
      <c r="U41" s="60">
        <v>-2</v>
      </c>
      <c r="V41" s="60" t="s">
        <v>28</v>
      </c>
    </row>
    <row r="42" spans="1:22" ht="18.75" customHeight="1" thickBot="1" x14ac:dyDescent="0.25">
      <c r="A42" s="69">
        <f>L2</f>
        <v>0</v>
      </c>
      <c r="B42" s="4"/>
      <c r="C42" s="5"/>
      <c r="D42" s="4"/>
      <c r="E42" s="5"/>
      <c r="F42" s="4"/>
      <c r="G42" s="5"/>
      <c r="H42" s="4"/>
      <c r="I42" s="5"/>
      <c r="J42" s="4"/>
      <c r="K42" s="5"/>
      <c r="L42" s="4"/>
      <c r="M42" s="5"/>
      <c r="N42" s="4"/>
      <c r="O42" s="5"/>
      <c r="P42" s="4"/>
      <c r="Q42" s="5"/>
      <c r="R42" s="23"/>
      <c r="S42" s="45">
        <f>SUM(B47:Q47)</f>
        <v>0</v>
      </c>
      <c r="T42" s="26"/>
      <c r="U42" s="60">
        <v>3</v>
      </c>
      <c r="V42" s="60" t="s">
        <v>29</v>
      </c>
    </row>
    <row r="43" spans="1:22" ht="18.75" customHeight="1" thickBot="1" x14ac:dyDescent="0.25">
      <c r="A43" s="69">
        <f>L3</f>
        <v>0</v>
      </c>
      <c r="B43" s="4"/>
      <c r="C43" s="5"/>
      <c r="D43" s="4"/>
      <c r="E43" s="5"/>
      <c r="F43" s="4"/>
      <c r="G43" s="5"/>
      <c r="H43" s="4"/>
      <c r="I43" s="5"/>
      <c r="J43" s="4"/>
      <c r="K43" s="5"/>
      <c r="L43" s="4"/>
      <c r="M43" s="5"/>
      <c r="N43" s="4"/>
      <c r="O43" s="5"/>
      <c r="P43" s="4"/>
      <c r="Q43" s="5"/>
      <c r="R43" s="23"/>
      <c r="S43" s="45">
        <f>SUM(B48:Q48)</f>
        <v>0</v>
      </c>
      <c r="T43" s="26"/>
      <c r="U43" s="60">
        <v>9</v>
      </c>
      <c r="V43" s="60" t="s">
        <v>30</v>
      </c>
    </row>
    <row r="44" spans="1:22" ht="18.75" customHeight="1" thickBot="1" x14ac:dyDescent="0.25">
      <c r="A44" s="70">
        <f>L4</f>
        <v>0</v>
      </c>
      <c r="B44" s="65"/>
      <c r="C44" s="66"/>
      <c r="D44" s="65"/>
      <c r="E44" s="66"/>
      <c r="F44" s="65"/>
      <c r="G44" s="66"/>
      <c r="H44" s="65"/>
      <c r="I44" s="66"/>
      <c r="J44" s="65"/>
      <c r="K44" s="66"/>
      <c r="L44" s="65"/>
      <c r="M44" s="66"/>
      <c r="N44" s="65"/>
      <c r="O44" s="66"/>
      <c r="P44" s="65"/>
      <c r="Q44" s="66"/>
      <c r="R44" s="23"/>
      <c r="S44" s="49" t="s">
        <v>5</v>
      </c>
      <c r="T44" s="26"/>
      <c r="U44" s="60">
        <v>16</v>
      </c>
      <c r="V44" s="60" t="s">
        <v>31</v>
      </c>
    </row>
    <row r="45" spans="1:22" ht="18.75" customHeight="1" thickBot="1" x14ac:dyDescent="0.25">
      <c r="A45" s="6" t="s">
        <v>6</v>
      </c>
      <c r="B45" s="7">
        <f t="shared" ref="B45:Q45" si="3">SUM(B41:B44)</f>
        <v>0</v>
      </c>
      <c r="C45" s="63">
        <f t="shared" si="3"/>
        <v>0</v>
      </c>
      <c r="D45" s="64">
        <f t="shared" si="3"/>
        <v>0</v>
      </c>
      <c r="E45" s="8">
        <f t="shared" si="3"/>
        <v>0</v>
      </c>
      <c r="F45" s="7">
        <f t="shared" si="3"/>
        <v>0</v>
      </c>
      <c r="G45" s="63">
        <f t="shared" si="3"/>
        <v>0</v>
      </c>
      <c r="H45" s="7">
        <f t="shared" si="3"/>
        <v>0</v>
      </c>
      <c r="I45" s="8">
        <f t="shared" si="3"/>
        <v>0</v>
      </c>
      <c r="J45" s="64">
        <f t="shared" si="3"/>
        <v>0</v>
      </c>
      <c r="K45" s="8">
        <f t="shared" si="3"/>
        <v>0</v>
      </c>
      <c r="L45" s="7">
        <f t="shared" si="3"/>
        <v>0</v>
      </c>
      <c r="M45" s="63">
        <f t="shared" si="3"/>
        <v>0</v>
      </c>
      <c r="N45" s="7">
        <f t="shared" si="3"/>
        <v>0</v>
      </c>
      <c r="O45" s="8">
        <f t="shared" si="3"/>
        <v>0</v>
      </c>
      <c r="P45" s="64">
        <f t="shared" si="3"/>
        <v>0</v>
      </c>
      <c r="Q45" s="8">
        <f t="shared" si="3"/>
        <v>0</v>
      </c>
      <c r="R45" s="32"/>
      <c r="S45" s="40">
        <f>S42-S43</f>
        <v>0</v>
      </c>
      <c r="T45" s="27"/>
      <c r="U45" s="60">
        <v>24</v>
      </c>
      <c r="V45" s="60" t="s">
        <v>32</v>
      </c>
    </row>
    <row r="46" spans="1:22" ht="18.75" customHeight="1" thickBot="1" x14ac:dyDescent="0.25">
      <c r="A46" s="9" t="s">
        <v>7</v>
      </c>
      <c r="B46" s="10">
        <f>IF(B45&gt;C45,B45-C45,0)</f>
        <v>0</v>
      </c>
      <c r="C46" s="11">
        <f>IF(B45&lt;C45,C45-B45,0)</f>
        <v>0</v>
      </c>
      <c r="D46" s="10">
        <f>IF(D45&gt;E45,D45-E45,0)</f>
        <v>0</v>
      </c>
      <c r="E46" s="11">
        <f>IF(D45&lt;E45,E45-D45,0)</f>
        <v>0</v>
      </c>
      <c r="F46" s="10">
        <f>IF(F45&gt;G45,F45-G45,0)</f>
        <v>0</v>
      </c>
      <c r="G46" s="11">
        <f>IF(F45&lt;G45,G45-F45,0)</f>
        <v>0</v>
      </c>
      <c r="H46" s="10">
        <f>IF(H45&gt;I45,H45-I45,0)</f>
        <v>0</v>
      </c>
      <c r="I46" s="11">
        <f>IF(H45&lt;I45,I45-H45,0)</f>
        <v>0</v>
      </c>
      <c r="J46" s="10">
        <f>IF(J45&gt;K45,J45-K45,0)</f>
        <v>0</v>
      </c>
      <c r="K46" s="11">
        <f>IF(J45&lt;K45,K45-J45,0)</f>
        <v>0</v>
      </c>
      <c r="L46" s="10">
        <f>IF(L45&gt;M45,L45-M45,0)</f>
        <v>0</v>
      </c>
      <c r="M46" s="11">
        <f>IF(L45&lt;M45,M45-L45,0)</f>
        <v>0</v>
      </c>
      <c r="N46" s="10">
        <f>IF(N45&gt;O45,N45-O45,0)</f>
        <v>0</v>
      </c>
      <c r="O46" s="11">
        <f>IF(N45&lt;O45,O45-N45,0)</f>
        <v>0</v>
      </c>
      <c r="P46" s="10">
        <f>IF(P45&gt;Q45,P45-Q45,0)</f>
        <v>0</v>
      </c>
      <c r="Q46" s="11">
        <f>IF(P45&lt;Q45,Q45-P45,0)</f>
        <v>0</v>
      </c>
      <c r="R46" s="32"/>
      <c r="S46" s="49" t="s">
        <v>33</v>
      </c>
      <c r="T46" s="28"/>
      <c r="U46" s="60">
        <v>32</v>
      </c>
      <c r="V46" s="60" t="s">
        <v>34</v>
      </c>
    </row>
    <row r="47" spans="1:22" ht="18.75" customHeight="1" thickBot="1" x14ac:dyDescent="0.25">
      <c r="A47" s="12" t="s">
        <v>9</v>
      </c>
      <c r="B47" s="13">
        <f>IF(B46&lt;&gt;0,VLOOKUP(B46,$U$4:$V$28,2),0)</f>
        <v>0</v>
      </c>
      <c r="C47" s="14"/>
      <c r="D47" s="13">
        <f>IF(D46&lt;&gt;0,VLOOKUP(D46,$U$4:$V$28,2),0)</f>
        <v>0</v>
      </c>
      <c r="E47" s="14"/>
      <c r="F47" s="13">
        <f>IF(F46&lt;&gt;0,VLOOKUP(F46,$U$4:$V$28,2),0)</f>
        <v>0</v>
      </c>
      <c r="G47" s="14"/>
      <c r="H47" s="13">
        <f>IF(H46&lt;&gt;0,VLOOKUP(H46,$U$4:$V$28,2),0)</f>
        <v>0</v>
      </c>
      <c r="I47" s="14"/>
      <c r="J47" s="13">
        <f>IF(J46&lt;&gt;0,VLOOKUP(J46,$U$4:$V$28,2),0)</f>
        <v>0</v>
      </c>
      <c r="K47" s="14"/>
      <c r="L47" s="13">
        <f>IF(L46&lt;&gt;0,VLOOKUP(L46,$U$4:$V$28,2),0)</f>
        <v>0</v>
      </c>
      <c r="M47" s="14"/>
      <c r="N47" s="13">
        <f>IF(N46&lt;&gt;0,VLOOKUP(N46,$U$4:$V$28,2),0)</f>
        <v>0</v>
      </c>
      <c r="O47" s="14"/>
      <c r="P47" s="13">
        <f>IF(P46&lt;&gt;0,VLOOKUP(P46,$U$4:$V$28,2),0)</f>
        <v>0</v>
      </c>
      <c r="Q47" s="14"/>
      <c r="R47" s="32"/>
      <c r="S47" s="40">
        <f>S36+S45</f>
        <v>0</v>
      </c>
      <c r="T47" s="28"/>
      <c r="U47" s="60">
        <v>41</v>
      </c>
      <c r="V47" s="60" t="s">
        <v>35</v>
      </c>
    </row>
    <row r="48" spans="1:22" ht="18.75" customHeight="1" thickBot="1" x14ac:dyDescent="0.25">
      <c r="A48" s="15" t="s">
        <v>10</v>
      </c>
      <c r="B48" s="16"/>
      <c r="C48" s="17">
        <f>IF(C46&lt;&gt;0,VLOOKUP(C46,$U$4:$V$28,2),0)</f>
        <v>0</v>
      </c>
      <c r="D48" s="16"/>
      <c r="E48" s="17">
        <f>IF(E46&lt;&gt;0,VLOOKUP(E46,$U$4:$V$28,2),0)</f>
        <v>0</v>
      </c>
      <c r="F48" s="16"/>
      <c r="G48" s="17">
        <f>IF(G46&lt;&gt;0,VLOOKUP(G46,$U$4:$V$28,2),0)</f>
        <v>0</v>
      </c>
      <c r="H48" s="16"/>
      <c r="I48" s="17">
        <f>IF(I46&lt;&gt;0,VLOOKUP(I46,$U$4:$V$28,2),0)</f>
        <v>0</v>
      </c>
      <c r="J48" s="16"/>
      <c r="K48" s="17">
        <f>IF(K46&lt;&gt;0,VLOOKUP(K46,$U$4:$V$28,2),0)</f>
        <v>0</v>
      </c>
      <c r="L48" s="16"/>
      <c r="M48" s="17">
        <f>IF(M46&lt;&gt;0,VLOOKUP(M46,$U$4:$V$28,2),0)</f>
        <v>0</v>
      </c>
      <c r="N48" s="16"/>
      <c r="O48" s="17">
        <f>IF(O46&lt;&gt;0,VLOOKUP(O46,$U$4:$V$28,2),0)</f>
        <v>0</v>
      </c>
      <c r="P48" s="16"/>
      <c r="Q48" s="17">
        <f>IF(Q46&lt;&gt;0,VLOOKUP(Q46,$U$4:$V$28,2),0)</f>
        <v>0</v>
      </c>
      <c r="R48" s="33"/>
      <c r="S48" s="18" t="s">
        <v>36</v>
      </c>
      <c r="T48" s="28"/>
      <c r="U48" s="60">
        <v>51</v>
      </c>
      <c r="V48" s="60" t="s">
        <v>37</v>
      </c>
    </row>
    <row r="49" spans="1:22" ht="18.75" customHeight="1" thickBot="1" x14ac:dyDescent="0.25">
      <c r="R49" s="30"/>
      <c r="S49" s="36"/>
      <c r="T49" s="26"/>
      <c r="U49" s="60">
        <v>64</v>
      </c>
      <c r="V49" s="60" t="s">
        <v>38</v>
      </c>
    </row>
    <row r="50" spans="1:22" ht="18.75" customHeight="1" thickBot="1" x14ac:dyDescent="0.25">
      <c r="R50" s="34"/>
      <c r="S50" s="49" t="s">
        <v>39</v>
      </c>
      <c r="T50" s="27"/>
      <c r="U50" s="60">
        <v>78</v>
      </c>
      <c r="V50" s="60" t="s">
        <v>40</v>
      </c>
    </row>
    <row r="51" spans="1:22" ht="18.75" customHeight="1" x14ac:dyDescent="0.2">
      <c r="H51" s="73" t="s">
        <v>42</v>
      </c>
      <c r="I51" s="74"/>
      <c r="R51" s="34"/>
      <c r="S51" s="45">
        <f>S9+S20+S31+S42</f>
        <v>0</v>
      </c>
      <c r="T51" s="27"/>
      <c r="U51" s="60">
        <v>96</v>
      </c>
      <c r="V51" s="60" t="s">
        <v>41</v>
      </c>
    </row>
    <row r="52" spans="1:22" ht="18.75" customHeight="1" thickBot="1" x14ac:dyDescent="0.25">
      <c r="A52" s="61"/>
      <c r="B52" s="61"/>
      <c r="C52" s="61"/>
      <c r="D52" s="61"/>
      <c r="E52" s="61"/>
      <c r="F52" s="61"/>
      <c r="G52" s="61"/>
      <c r="H52" s="75" t="str">
        <f>VLOOKUP(S47,$U$31:$V$51,2)</f>
        <v>10 - 10</v>
      </c>
      <c r="I52" s="76"/>
      <c r="J52" s="61"/>
      <c r="K52" s="61"/>
      <c r="L52" s="61"/>
      <c r="M52" s="61"/>
      <c r="N52" s="61"/>
      <c r="O52" s="61"/>
      <c r="P52" s="61"/>
      <c r="Q52" s="61"/>
      <c r="R52" s="34"/>
      <c r="S52" s="48">
        <f>S10+S21+S32+S43</f>
        <v>0</v>
      </c>
      <c r="T52" s="22"/>
      <c r="U52" s="39"/>
      <c r="V52" s="39"/>
    </row>
    <row r="53" spans="1:22" ht="18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22" ht="18.75" customHeight="1" x14ac:dyDescent="0.2">
      <c r="A54" s="19"/>
      <c r="B54" s="19"/>
      <c r="C54" s="62"/>
      <c r="D54" s="19"/>
      <c r="E54" s="62"/>
      <c r="F54" s="19"/>
      <c r="G54" s="62"/>
      <c r="J54" s="19"/>
      <c r="K54" s="62"/>
      <c r="L54" s="19"/>
      <c r="M54" s="62"/>
      <c r="N54" s="61"/>
      <c r="O54" s="61"/>
      <c r="P54" s="19"/>
      <c r="Q54" s="62"/>
    </row>
    <row r="55" spans="1:22" ht="18.75" customHeight="1" x14ac:dyDescent="0.2">
      <c r="A55" s="20"/>
      <c r="B55" s="19"/>
      <c r="C55" s="19"/>
      <c r="D55" s="19"/>
      <c r="E55" s="19"/>
      <c r="F55" s="19"/>
      <c r="G55" s="19"/>
      <c r="J55" s="19"/>
      <c r="K55" s="19"/>
      <c r="L55" s="19"/>
      <c r="M55" s="19"/>
      <c r="P55" s="19"/>
      <c r="Q55" s="19"/>
    </row>
    <row r="56" spans="1:22" ht="18.75" customHeight="1" x14ac:dyDescent="0.2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</sheetData>
  <mergeCells count="51">
    <mergeCell ref="L39:M39"/>
    <mergeCell ref="N39:O39"/>
    <mergeCell ref="P39:Q39"/>
    <mergeCell ref="B39:C39"/>
    <mergeCell ref="D39:E39"/>
    <mergeCell ref="F39:G39"/>
    <mergeCell ref="H39:I39"/>
    <mergeCell ref="J39:K39"/>
    <mergeCell ref="N28:O28"/>
    <mergeCell ref="P28:Q28"/>
    <mergeCell ref="B17:C17"/>
    <mergeCell ref="D17:E17"/>
    <mergeCell ref="F17:G17"/>
    <mergeCell ref="H17:I17"/>
    <mergeCell ref="J17:K17"/>
    <mergeCell ref="B28:C28"/>
    <mergeCell ref="D28:E28"/>
    <mergeCell ref="F28:G28"/>
    <mergeCell ref="H28:I28"/>
    <mergeCell ref="J28:K28"/>
    <mergeCell ref="U1:V1"/>
    <mergeCell ref="U2:V2"/>
    <mergeCell ref="U30:V30"/>
    <mergeCell ref="U3:V3"/>
    <mergeCell ref="N6:O6"/>
    <mergeCell ref="L1:S1"/>
    <mergeCell ref="L2:S2"/>
    <mergeCell ref="L3:S3"/>
    <mergeCell ref="L4:S4"/>
    <mergeCell ref="L6:M6"/>
    <mergeCell ref="P6:Q6"/>
    <mergeCell ref="L5:S5"/>
    <mergeCell ref="L17:M17"/>
    <mergeCell ref="N17:O17"/>
    <mergeCell ref="P17:Q17"/>
    <mergeCell ref="L28:M28"/>
    <mergeCell ref="H51:I51"/>
    <mergeCell ref="H52:I52"/>
    <mergeCell ref="J1:K1"/>
    <mergeCell ref="J2:K2"/>
    <mergeCell ref="J3:K3"/>
    <mergeCell ref="J4:K4"/>
    <mergeCell ref="A1:H1"/>
    <mergeCell ref="F6:G6"/>
    <mergeCell ref="B3:H3"/>
    <mergeCell ref="B4:H4"/>
    <mergeCell ref="J6:K6"/>
    <mergeCell ref="B2:H2"/>
    <mergeCell ref="H6:I6"/>
    <mergeCell ref="D6:E6"/>
    <mergeCell ref="B6:C6"/>
  </mergeCells>
  <pageMargins left="0.25" right="0.25" top="0.75" bottom="0.75" header="0.3" footer="0.3"/>
  <pageSetup scale="58" orientation="portrait" horizontalDpi="4294967293" verticalDpi="4294967293" r:id="rId1"/>
  <headerFooter>
    <oddHeader>&amp;C&amp;20Yorkshire League Score Sheet</oddHeader>
  </headerFooter>
  <ignoredErrors>
    <ignoredError sqref="C46 E46 G46 I46 K46 M46 O46 C35 E35 G35 I35 K35 M35 O35 C24 E24 G24 I24 K24 M24 O24 C13 E13 G13 I13 K13 M13 O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Cordingley</dc:creator>
  <cp:lastModifiedBy>michael jackson</cp:lastModifiedBy>
  <cp:lastPrinted>2019-01-06T18:50:47Z</cp:lastPrinted>
  <dcterms:created xsi:type="dcterms:W3CDTF">2015-10-29T10:20:18Z</dcterms:created>
  <dcterms:modified xsi:type="dcterms:W3CDTF">2021-07-13T11:39:35Z</dcterms:modified>
</cp:coreProperties>
</file>